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xr:revisionPtr revIDLastSave="0" documentId="8_{C0E8AE50-DD92-4174-836F-3934EB2C2CBD}" xr6:coauthVersionLast="47" xr6:coauthVersionMax="47" xr10:uidLastSave="{00000000-0000-0000-0000-000000000000}"/>
  <bookViews>
    <workbookView xWindow="-120" yWindow="-120" windowWidth="29040" windowHeight="1572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<sst xmlns="http://schemas.openxmlformats.org/spreadsheetml/2006/main" count="492" uniqueCount="255">
  <si>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</si>
  <si>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</si>
  <si>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</si>
  <si>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</si>
  <si>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</si>
  <si>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</si>
  <si>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</si>
  <si>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</si>
  <si>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</si>
  <si>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</si>
  <si>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</si>
  <si>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</si>
  <si>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</si>
  <si>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</si>
  <si>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</si>
  <si>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</si>
  <si>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</si>
  <si>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</si>
  <si>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</si>
  <si>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</si>
  <si>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</si>
  <si>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</si>
  <si>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</si>
  <si>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</si>
  <si>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</si>
  <si>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</si>
  <si>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</si>
  <si>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</si>
  <si>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</si>
  <si>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</si>
  <si>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</si>
  <si>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</si>
  <si>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</si>
  <si>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</si>
  <si>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</si>
  <si>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</si>
  <si>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</si>
  <si>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</si>
  <si>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</si>
  <si>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</si>
  <si>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</si>
  <si>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</si>
  <si>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</si>
  <si>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</si>
  <si>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</si>
  <si>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</si>
  <si>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</si>
  <si>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</si>
  <si>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</si>
  <si>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</si>
  <si>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</si>
  <si>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</si>
  <si>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</si>
  <si>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</si>
  <si>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</si>
  <si>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</si>
  <si>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</si>
  <si>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</si>
  <si>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</si>
  <si>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</si>
  <si>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</si>
  <si>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</si>
  <si>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</si>
  <si>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</si>
  <si>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</si>
  <si>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</si>
  <si>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</si>
  <si>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</si>
  <si>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</si>
  <si>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</si>
  <si>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</si>
  <si>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</si>
  <si>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</si>
  <si>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</si>
  <si>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</si>
  <si>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</si>
  <si>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</si>
  <si>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</si>
  <si>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</si>
  <si>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</si>
  <si>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</si>
  <si>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</si>
  <si>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</si>
  <si>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</si>
  <si>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</si>
  <si>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</si>
  <si>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</si>
  <si>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</si>
  <si>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</si>
  <si>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</si>
  <si>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</si>
  <si>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</si>
  <si>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</si>
  <si>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</si>
  <si>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</si>
  <si>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</si>
  <si>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</si>
  <si>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</si>
  <si>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</si>
  <si>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</si>
  <si>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</si>
  <si>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</si>
  <si>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</si>
  <si>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</si>
  <si>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</si>
  <si>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</si>
  <si>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</si>
  <si>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</si>
  <si>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</si>
  <si>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</si>
  <si>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</si>
  <si>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</si>
  <si>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</si>
  <si>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</si>
  <si>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</si>
  <si>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</si>
  <si>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</si>
  <si>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</si>
  <si>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</si>
  <si>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</si>
  <si>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</si>
  <si>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</si>
  <si>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</si>
  <si>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</si>
  <si>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</si>
  <si>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</si>
  <si>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</si>
  <si>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</si>
  <si>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</si>
  <si>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</si>
  <si>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</si>
  <si>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</si>
  <si>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</si>
  <si>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</si>
  <si>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</si>
  <si>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</si>
  <si>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</si>
  <si>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</si>
  <si>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</si>
  <si>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</si>
  <si>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</si>
  <si>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</si>
  <si>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</si>
  <si>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</si>
  <si>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</si>
  <si>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</si>
  <si>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</si>
  <si>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</si>
  <si>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</si>
  <si>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</si>
  <si>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</si>
  <si>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</si>
  <si>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</si>
  <si>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</si>
  <si>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</si>
  <si>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</si>
  <si>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</si>
  <si>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</si>
  <si>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</si>
  <si>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</si>
  <si>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</si>
  <si>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</si>
  <si>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</si>
  <si>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</si>
  <si>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</si>
  <si>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</si>
  <si>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</si>
  <si>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</si>
  <si>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</si>
  <si>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</si>
  <si>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</si>
  <si>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</si>
  <si>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</si>
  <si>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</si>
  <si>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</si>
  <si>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</si>
  <si>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</si>
  <si>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</si>
  <si>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</si>
  <si>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</si>
  <si>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</si>
  <si>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</si>
  <si>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</si>
  <si>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</si>
  <si>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</si>
  <si>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</si>
  <si>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</si>
  <si>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</si>
  <si>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</si>
  <si>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</si>
  <si>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</si>
  <si>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</si>
  <si>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</si>
  <si>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</si>
  <si>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</si>
  <si>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</si>
  <si>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</si>
  <si>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</si>
  <si>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</si>
  <si>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</si>
  <si>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</si>
  <si>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</si>
  <si>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</si>
  <si>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</si>
  <si>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</si>
  <si>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</si>
  <si>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</si>
  <si>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</si>
  <si>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</si>
  <si>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</si>
  <si>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</si>
  <si>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</si>
  <si>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</si>
  <si>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</si>
  <si>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</si>
  <si>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</si>
  <si>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</si>
  <si>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</si>
  <si>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</si>
  <si>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</si>
  <si>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</si>
  <si>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</si>
  <si>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</si>
  <si>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</si>
  <si>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</si>
  <si>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</si>
  <si>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</si>
  <si>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</si>
  <si>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</si>
  <si>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</si>
  <si>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</si>
  <si>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</si>
  <si>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</si>
  <si>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</si>
  <si>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</si>
  <si>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</si>
  <si>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</si>
  <si>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</si>
  <si>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</si>
  <si>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</si>
  <si>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</si>
  <si>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</si>
  <si>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</si>
  <si>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</si>
  <si>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</si>
  <si>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</si>
  <si>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2.2 (optional information Distributor can provide)</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</si>
  <si>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</si>
  <si>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Atikokan Hydro Inc.</t>
  </si>
  <si>
    <t>Operations</t>
  </si>
  <si>
    <t>117 Gorrie St,</t>
  </si>
  <si>
    <t>Atikokan, ON P0T 1C0</t>
  </si>
  <si>
    <t>807-597-6988</t>
  </si>
  <si>
    <t>807-597-6600</t>
  </si>
  <si>
    <t>info@athydro.com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</si>
</sst>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athydro.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I8" sqref="I8"/>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75" style="1" customWidth="1"/>
    <col min="6" max="6" width="28.125" style="3" customWidth="1"/>
    <col min="7" max="7" width="3.75" style="3" customWidth="1"/>
    <col min="8" max="8" width="12.625" style="3" customWidth="1"/>
    <col min="9" max="9" width="6" style="3" bestFit="1" customWidth="1"/>
    <col min="10" max="16384" width="9" style="3"/>
  </cols>
  <sheetData>
    <row r="1" spans="1:8" ht="14.65" customHeight="1" x14ac:dyDescent="0.2">
      <c r="A1" s="98"/>
      <c r="B1" s="99"/>
      <c r="C1" s="100"/>
      <c r="D1" s="99"/>
      <c r="E1" s="99"/>
      <c r="F1" s="100"/>
      <c r="G1" s="98"/>
    </row>
    <row r="2" spans="1:8" ht="20.100000000000001" customHeight="1" x14ac:dyDescent="0.2">
      <c r="A2" s="101"/>
      <c r="B2" s="4" t="s">
        <v>7</v>
      </c>
      <c r="C2" s="5"/>
      <c r="D2" s="6"/>
      <c r="E2" s="6"/>
      <c r="F2" s="50" t="str">
        <f>IF(ISBLANK(E12),"",CONCATENATE("Distributor: ",E12))</f>
        <v>Distributor: Atikokan Hydro Inc.</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246</v>
      </c>
      <c r="C4" s="43"/>
      <c r="D4" s="44"/>
      <c r="E4" s="44"/>
      <c r="F4" s="43"/>
      <c r="G4" s="101"/>
    </row>
    <row r="5" spans="1:8" ht="15" customHeight="1" x14ac:dyDescent="0.2">
      <c r="A5" s="101"/>
      <c r="B5" s="42" t="s">
        <v>211</v>
      </c>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44.35" customHeight="1" x14ac:dyDescent="0.2">
      <c r="A8" s="101"/>
      <c r="B8" s="111" t="s">
        <v>247</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212</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213</v>
      </c>
      <c r="D12" s="11" t="s">
        <v>9</v>
      </c>
      <c r="E12" s="73" t="s">
        <v>248</v>
      </c>
      <c r="F12" s="81" t="s">
        <v>214</v>
      </c>
      <c r="G12" s="101"/>
      <c r="H12" s="21"/>
    </row>
    <row r="13" spans="1:8" ht="20.100000000000001" customHeight="1" x14ac:dyDescent="0.2">
      <c r="A13" s="101"/>
      <c r="B13" s="14"/>
      <c r="C13" s="10" t="s">
        <v>10</v>
      </c>
      <c r="D13" s="11" t="s">
        <v>9</v>
      </c>
      <c r="E13" s="72" t="s">
        <v>249</v>
      </c>
      <c r="F13" s="81" t="s">
        <v>214</v>
      </c>
      <c r="G13" s="101"/>
    </row>
    <row r="14" spans="1:8" ht="20.100000000000001" customHeight="1" x14ac:dyDescent="0.2">
      <c r="A14" s="101"/>
      <c r="B14" s="14"/>
      <c r="C14" s="12" t="s">
        <v>11</v>
      </c>
      <c r="D14" s="13" t="s">
        <v>9</v>
      </c>
      <c r="E14" s="72" t="s">
        <v>250</v>
      </c>
      <c r="F14" s="81" t="s">
        <v>214</v>
      </c>
      <c r="G14" s="101"/>
    </row>
    <row r="15" spans="1:8" ht="20.100000000000001" customHeight="1" x14ac:dyDescent="0.2">
      <c r="A15" s="101"/>
      <c r="B15" s="14"/>
      <c r="C15" s="12" t="s">
        <v>12</v>
      </c>
      <c r="D15" s="13" t="s">
        <v>9</v>
      </c>
      <c r="E15" s="72" t="s">
        <v>251</v>
      </c>
      <c r="F15" s="81" t="s">
        <v>214</v>
      </c>
      <c r="G15" s="101"/>
    </row>
    <row r="16" spans="1:8" ht="20.100000000000001" customHeight="1" x14ac:dyDescent="0.2">
      <c r="A16" s="101"/>
      <c r="B16" s="14"/>
      <c r="C16" s="12" t="s">
        <v>13</v>
      </c>
      <c r="D16" s="13" t="s">
        <v>9</v>
      </c>
      <c r="E16" s="74" t="s">
        <v>252</v>
      </c>
      <c r="F16" s="81" t="s">
        <v>215</v>
      </c>
      <c r="G16" s="101"/>
    </row>
    <row r="17" spans="1:8" ht="20.100000000000001" customHeight="1" x14ac:dyDescent="0.2">
      <c r="A17" s="101"/>
      <c r="B17" s="14"/>
      <c r="C17" s="12" t="s">
        <v>14</v>
      </c>
      <c r="D17" s="13" t="s">
        <v>9</v>
      </c>
      <c r="E17" s="74" t="s">
        <v>253</v>
      </c>
      <c r="F17" s="81" t="s">
        <v>214</v>
      </c>
      <c r="G17" s="101"/>
    </row>
    <row r="18" spans="1:8" ht="20.100000000000001" customHeight="1" x14ac:dyDescent="0.2">
      <c r="A18" s="101"/>
      <c r="B18" s="20"/>
      <c r="C18" s="12" t="s">
        <v>15</v>
      </c>
      <c r="D18" s="13" t="s">
        <v>9</v>
      </c>
      <c r="E18" s="108" t="s">
        <v>254</v>
      </c>
      <c r="F18" s="81" t="s">
        <v>214</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19.899999999999999" customHeight="1" x14ac:dyDescent="0.2">
      <c r="A37" s="101"/>
      <c r="B37" s="14"/>
      <c r="C37" s="82" t="s">
        <v>153</v>
      </c>
      <c r="D37" s="11" t="s">
        <v>23</v>
      </c>
      <c r="E37" s="64"/>
      <c r="F37" s="81" t="s">
        <v>165</v>
      </c>
      <c r="G37" s="101"/>
      <c r="H37" s="21"/>
    </row>
    <row r="38" spans="1:8" ht="19.899999999999999"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19.899999999999999" customHeight="1" x14ac:dyDescent="0.2">
      <c r="A40" s="101"/>
      <c r="B40" s="14"/>
      <c r="C40" s="10" t="s">
        <v>170</v>
      </c>
      <c r="D40" s="11" t="s">
        <v>136</v>
      </c>
      <c r="E40" s="75"/>
      <c r="F40" s="81" t="s">
        <v>9</v>
      </c>
      <c r="G40" s="101"/>
    </row>
    <row r="41" spans="1:8" ht="19.899999999999999" customHeight="1" x14ac:dyDescent="0.2">
      <c r="A41" s="101"/>
      <c r="B41" s="14"/>
      <c r="C41" s="10" t="s">
        <v>171</v>
      </c>
      <c r="D41" s="11" t="s">
        <v>136</v>
      </c>
      <c r="E41" s="75"/>
      <c r="F41" s="81" t="s">
        <v>9</v>
      </c>
      <c r="G41" s="101"/>
    </row>
    <row r="42" spans="1:8" ht="19.899999999999999"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19.899999999999999" customHeight="1" x14ac:dyDescent="0.2">
      <c r="A44" s="101"/>
      <c r="B44" s="14"/>
      <c r="C44" s="10" t="s">
        <v>26</v>
      </c>
      <c r="D44" s="11" t="s">
        <v>23</v>
      </c>
      <c r="E44" s="64"/>
      <c r="F44" s="55" t="s">
        <v>9</v>
      </c>
      <c r="G44" s="101"/>
      <c r="H44" s="21"/>
    </row>
    <row r="45" spans="1:8" ht="19.899999999999999" customHeight="1" x14ac:dyDescent="0.2">
      <c r="A45" s="101"/>
      <c r="B45" s="14"/>
      <c r="C45" s="10" t="s">
        <v>27</v>
      </c>
      <c r="D45" s="11" t="s">
        <v>23</v>
      </c>
      <c r="E45" s="64"/>
      <c r="F45" s="55" t="s">
        <v>9</v>
      </c>
      <c r="G45" s="101"/>
    </row>
    <row r="46" spans="1:8" ht="19.899999999999999" customHeight="1" x14ac:dyDescent="0.2">
      <c r="A46" s="101"/>
      <c r="B46" s="14"/>
      <c r="C46" s="10" t="s">
        <v>30</v>
      </c>
      <c r="D46" s="11" t="s">
        <v>23</v>
      </c>
      <c r="E46" s="64"/>
      <c r="F46" s="55" t="s">
        <v>9</v>
      </c>
      <c r="G46" s="101"/>
    </row>
    <row r="47" spans="1:8" ht="19.899999999999999" customHeight="1" x14ac:dyDescent="0.2">
      <c r="A47" s="101"/>
      <c r="B47" s="14"/>
      <c r="C47" s="10" t="s">
        <v>72</v>
      </c>
      <c r="D47" s="11" t="s">
        <v>23</v>
      </c>
      <c r="E47" s="64"/>
      <c r="F47" s="55" t="s">
        <v>9</v>
      </c>
      <c r="G47" s="101"/>
    </row>
    <row r="48" spans="1:8" ht="19.899999999999999" customHeight="1" x14ac:dyDescent="0.2">
      <c r="A48" s="101"/>
      <c r="B48" s="14"/>
      <c r="C48" s="10" t="s">
        <v>28</v>
      </c>
      <c r="D48" s="11" t="s">
        <v>23</v>
      </c>
      <c r="E48" s="64"/>
      <c r="F48" s="55" t="s">
        <v>191</v>
      </c>
      <c r="G48" s="101"/>
    </row>
    <row r="49" spans="1:8" ht="19.899999999999999" customHeight="1" x14ac:dyDescent="0.2">
      <c r="A49" s="101"/>
      <c r="B49" s="14"/>
      <c r="C49" s="10" t="s">
        <v>145</v>
      </c>
      <c r="D49" s="11" t="s">
        <v>23</v>
      </c>
      <c r="E49" s="64"/>
      <c r="F49" s="55" t="s">
        <v>9</v>
      </c>
      <c r="G49" s="101"/>
    </row>
    <row r="50" spans="1:8" ht="19.899999999999999"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19.899999999999999" customHeight="1" x14ac:dyDescent="0.2">
      <c r="A54" s="101"/>
      <c r="B54" s="14"/>
      <c r="C54" s="10" t="s">
        <v>33</v>
      </c>
      <c r="D54" s="11" t="s">
        <v>9</v>
      </c>
      <c r="E54" s="64"/>
      <c r="F54" s="55" t="s">
        <v>192</v>
      </c>
      <c r="G54" s="101"/>
    </row>
    <row r="55" spans="1:8" ht="19.899999999999999"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19.899999999999999" customHeight="1" x14ac:dyDescent="0.2">
      <c r="A59" s="101"/>
      <c r="B59" s="14"/>
      <c r="C59" s="10" t="s">
        <v>36</v>
      </c>
      <c r="D59" s="11" t="s">
        <v>9</v>
      </c>
      <c r="E59" s="64"/>
      <c r="F59" s="55" t="s">
        <v>9</v>
      </c>
      <c r="G59" s="101"/>
    </row>
    <row r="60" spans="1:8" ht="19.899999999999999"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19.899999999999999" customHeight="1" x14ac:dyDescent="0.2">
      <c r="A63" s="101"/>
      <c r="B63" s="14"/>
      <c r="C63" s="82" t="s">
        <v>142</v>
      </c>
      <c r="D63" s="83" t="s">
        <v>23</v>
      </c>
      <c r="E63" s="84"/>
      <c r="F63" s="81" t="s">
        <v>194</v>
      </c>
      <c r="G63" s="101"/>
    </row>
    <row r="64" spans="1:8" ht="19.899999999999999" customHeight="1" x14ac:dyDescent="0.2">
      <c r="A64" s="101"/>
      <c r="B64" s="14"/>
      <c r="C64" s="82" t="s">
        <v>37</v>
      </c>
      <c r="D64" s="83" t="s">
        <v>136</v>
      </c>
      <c r="E64" s="85"/>
      <c r="F64" s="81" t="s">
        <v>194</v>
      </c>
      <c r="G64" s="101"/>
    </row>
    <row r="65" spans="1:8" ht="19.899999999999999" customHeight="1" x14ac:dyDescent="0.2">
      <c r="A65" s="101"/>
      <c r="B65" s="14"/>
      <c r="C65" s="10" t="s">
        <v>38</v>
      </c>
      <c r="D65" s="11" t="s">
        <v>136</v>
      </c>
      <c r="E65" s="75"/>
      <c r="F65" s="81" t="s">
        <v>194</v>
      </c>
      <c r="G65" s="101"/>
      <c r="H65" s="21"/>
    </row>
    <row r="66" spans="1:8" ht="19.899999999999999"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216</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217</v>
      </c>
      <c r="G77" s="101"/>
    </row>
    <row r="78" spans="1:8" ht="20.100000000000001" customHeight="1" x14ac:dyDescent="0.2">
      <c r="A78" s="101"/>
      <c r="B78" s="14"/>
      <c r="C78" s="10" t="s">
        <v>45</v>
      </c>
      <c r="D78" s="11" t="s">
        <v>64</v>
      </c>
      <c r="E78" s="69"/>
      <c r="F78" s="55" t="s">
        <v>217</v>
      </c>
      <c r="G78" s="101"/>
      <c r="H78" s="21"/>
    </row>
    <row r="79" spans="1:8" ht="20.100000000000001" customHeight="1" x14ac:dyDescent="0.2">
      <c r="A79" s="101"/>
      <c r="B79" s="24"/>
      <c r="C79" s="12" t="s">
        <v>143</v>
      </c>
      <c r="D79" s="13" t="s">
        <v>64</v>
      </c>
      <c r="E79" s="69"/>
      <c r="F79" s="55" t="s">
        <v>217</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BADBCEB4-1B99-4F03-9C7D-E8CEE04DD91A}"/>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B8" sqref="B8:F8"/>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35.5" style="3" customWidth="1"/>
    <col min="7" max="7" width="3.75" style="3" customWidth="1"/>
    <col min="8" max="8" width="9" style="3"/>
    <col min="9" max="9" width="6" style="3" bestFit="1" customWidth="1"/>
    <col min="10" max="16384" width="9" style="3"/>
  </cols>
  <sheetData>
    <row r="1" spans="1:8" ht="14.6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246</v>
      </c>
      <c r="C4" s="89"/>
      <c r="D4" s="46"/>
      <c r="E4" s="46"/>
      <c r="F4" s="45"/>
      <c r="G4" s="101"/>
    </row>
    <row r="5" spans="1:8" ht="15" customHeight="1" x14ac:dyDescent="0.2">
      <c r="A5" s="101"/>
      <c r="B5" s="88" t="s">
        <v>211</v>
      </c>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212</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213</v>
      </c>
      <c r="D12" s="11" t="s">
        <v>9</v>
      </c>
      <c r="E12" s="71" t="str">
        <f>IF(ISBLANK(VLOOKUP(C12,PCIR!$C$12:$E$18,3,FALSE)),"--",VLOOKUP(C12,PCIR!$C$12:$E$18,3,FALSE))</f>
        <v>Atikokan Hydro Inc.</v>
      </c>
      <c r="F12" s="55" t="s">
        <v>217</v>
      </c>
      <c r="G12" s="101"/>
    </row>
    <row r="13" spans="1:8" ht="20.100000000000001" customHeight="1" x14ac:dyDescent="0.2">
      <c r="A13" s="101"/>
      <c r="B13" s="14"/>
      <c r="C13" s="10" t="s">
        <v>10</v>
      </c>
      <c r="D13" s="11" t="s">
        <v>9</v>
      </c>
      <c r="E13" s="71" t="str">
        <f>IF(ISBLANK(VLOOKUP(C13,PCIR!$C$12:$E$18,3,FALSE)),"--",VLOOKUP(C13,PCIR!$C$12:$E$18,3,FALSE))</f>
        <v>Operations</v>
      </c>
      <c r="F13" s="55" t="s">
        <v>217</v>
      </c>
      <c r="G13" s="101"/>
    </row>
    <row r="14" spans="1:8" ht="20.100000000000001" customHeight="1" x14ac:dyDescent="0.2">
      <c r="A14" s="101"/>
      <c r="B14" s="14"/>
      <c r="C14" s="12" t="s">
        <v>11</v>
      </c>
      <c r="D14" s="13" t="s">
        <v>9</v>
      </c>
      <c r="E14" s="71" t="str">
        <f>IF(ISBLANK(VLOOKUP(C14,PCIR!$C$12:$E$18,3,FALSE)),"--",VLOOKUP(C14,PCIR!$C$12:$E$18,3,FALSE))</f>
        <v>117 Gorrie St,</v>
      </c>
      <c r="F14" s="55" t="s">
        <v>217</v>
      </c>
      <c r="G14" s="101"/>
    </row>
    <row r="15" spans="1:8" ht="20.100000000000001" customHeight="1" x14ac:dyDescent="0.2">
      <c r="A15" s="101"/>
      <c r="B15" s="14"/>
      <c r="C15" s="12" t="s">
        <v>12</v>
      </c>
      <c r="D15" s="13" t="s">
        <v>9</v>
      </c>
      <c r="E15" s="71" t="str">
        <f>IF(ISBLANK(VLOOKUP(C15,PCIR!$C$12:$E$18,3,FALSE)),"--",VLOOKUP(C15,PCIR!$C$12:$E$18,3,FALSE))</f>
        <v>Atikokan, ON P0T 1C0</v>
      </c>
      <c r="F15" s="55" t="s">
        <v>217</v>
      </c>
      <c r="G15" s="101"/>
    </row>
    <row r="16" spans="1:8" ht="20.100000000000001" customHeight="1" x14ac:dyDescent="0.2">
      <c r="A16" s="101"/>
      <c r="B16" s="14"/>
      <c r="C16" s="12" t="s">
        <v>13</v>
      </c>
      <c r="D16" s="13" t="s">
        <v>9</v>
      </c>
      <c r="E16" s="71" t="str">
        <f>IF(ISBLANK(VLOOKUP(C16,PCIR!$C$12:$E$18,3,FALSE)),"--",VLOOKUP(C16,PCIR!$C$12:$E$18,3,FALSE))</f>
        <v>807-597-6988</v>
      </c>
      <c r="F16" s="55" t="s">
        <v>218</v>
      </c>
      <c r="G16" s="101"/>
    </row>
    <row r="17" spans="1:16384" ht="20.100000000000001" customHeight="1" x14ac:dyDescent="0.2">
      <c r="A17" s="101"/>
      <c r="B17" s="14"/>
      <c r="C17" s="12" t="s">
        <v>14</v>
      </c>
      <c r="D17" s="13" t="s">
        <v>9</v>
      </c>
      <c r="E17" s="71" t="str">
        <f>IF(ISBLANK(VLOOKUP(C17,PCIR!$C$12:$E$18,3,FALSE)),"--",VLOOKUP(C17,PCIR!$C$12:$E$18,3,FALSE))</f>
        <v>807-597-6600</v>
      </c>
      <c r="F17" s="55" t="s">
        <v>217</v>
      </c>
      <c r="G17" s="101"/>
    </row>
    <row r="18" spans="1:16384" ht="20.100000000000001" customHeight="1" x14ac:dyDescent="0.2">
      <c r="A18" s="101"/>
      <c r="B18" s="20"/>
      <c r="C18" s="12" t="s">
        <v>15</v>
      </c>
      <c r="D18" s="13" t="s">
        <v>9</v>
      </c>
      <c r="E18" s="71" t="str">
        <f>IF(ISBLANK(VLOOKUP(C18,PCIR!$C$12:$E$18,3,FALSE)),"--",VLOOKUP(C18,PCIR!$C$12:$E$18,3,FALSE))</f>
        <v>info@athydro.com</v>
      </c>
      <c r="F18" s="55" t="s">
        <v>217</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219</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219</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19.899999999999999" customHeight="1" x14ac:dyDescent="0.2">
      <c r="A29" s="101"/>
      <c r="B29" s="14"/>
      <c r="C29" s="82" t="s">
        <v>153</v>
      </c>
      <c r="D29" s="11" t="s">
        <v>23</v>
      </c>
      <c r="E29" s="71" t="str">
        <f>IF(ISBLANK(VLOOKUP(C29,PCIR!$C$37:$E$41,3,FALSE)),"--",VLOOKUP(C29,PCIR!$C$37:$E$41,3,FALSE))</f>
        <v>--</v>
      </c>
      <c r="F29" s="55" t="s">
        <v>196</v>
      </c>
      <c r="G29" s="101"/>
      <c r="H29" s="21"/>
    </row>
    <row r="30" spans="1:16384" ht="19.899999999999999" customHeight="1" x14ac:dyDescent="0.2">
      <c r="A30" s="101"/>
      <c r="B30" s="14"/>
      <c r="C30" s="10" t="s">
        <v>168</v>
      </c>
      <c r="D30" s="11"/>
      <c r="E30" s="71" t="str">
        <f>IF(ISBLANK(VLOOKUP(C30,PCIR!$C$37:$E$41,3,FALSE)),"--",VLOOKUP(C30,PCIR!$C$37:$E$41,3,FALSE))</f>
        <v>--</v>
      </c>
      <c r="F30" s="55" t="s">
        <v>196</v>
      </c>
      <c r="G30" s="101"/>
      <c r="H30" s="21"/>
    </row>
    <row r="31" spans="1:16384" ht="19.899999999999999" customHeight="1" x14ac:dyDescent="0.2">
      <c r="A31" s="101"/>
      <c r="B31" s="14"/>
      <c r="C31" s="10" t="s">
        <v>169</v>
      </c>
      <c r="D31" s="11" t="s">
        <v>23</v>
      </c>
      <c r="E31" s="71" t="str">
        <f>IF(ISBLANK(VLOOKUP(C31,PCIR!$C$37:$E$41,3,FALSE)),"--",VLOOKUP(C31,PCIR!$C$37:$E$41,3,FALSE))</f>
        <v>--</v>
      </c>
      <c r="F31" s="55" t="s">
        <v>196</v>
      </c>
      <c r="G31" s="101"/>
    </row>
    <row r="32" spans="1:16384" ht="19.899999999999999" customHeight="1" x14ac:dyDescent="0.2">
      <c r="A32" s="101"/>
      <c r="B32" s="14"/>
      <c r="C32" s="10" t="s">
        <v>170</v>
      </c>
      <c r="D32" s="11"/>
      <c r="E32" s="71" t="str">
        <f>IF(ISBLANK(VLOOKUP(C32,PCIR!$C$37:$E$41,3,FALSE)),"--",VLOOKUP(C32,PCIR!$C$37:$E$41,3,FALSE))</f>
        <v>--</v>
      </c>
      <c r="F32" s="55" t="s">
        <v>196</v>
      </c>
      <c r="G32" s="101"/>
    </row>
    <row r="33" spans="1:8" ht="19.899999999999999" customHeight="1" x14ac:dyDescent="0.2">
      <c r="A33" s="101"/>
      <c r="B33" s="14"/>
      <c r="C33" s="10" t="s">
        <v>171</v>
      </c>
      <c r="D33" s="11"/>
      <c r="E33" s="71" t="str">
        <f>IF(ISBLANK(VLOOKUP(C33,PCIR!$C$37:$E$41,3,FALSE)),"--",VLOOKUP(C33,PCIR!$C$37:$E$41,3,FALSE))</f>
        <v>--</v>
      </c>
      <c r="F33" s="55" t="s">
        <v>196</v>
      </c>
      <c r="G33" s="101"/>
      <c r="H33" s="21"/>
    </row>
    <row r="34" spans="1:8" ht="19.899999999999999" customHeight="1" x14ac:dyDescent="0.2">
      <c r="A34" s="101"/>
      <c r="B34" s="19">
        <v>3.04</v>
      </c>
      <c r="C34" s="93" t="s">
        <v>25</v>
      </c>
      <c r="D34" s="17"/>
      <c r="E34" s="53"/>
      <c r="F34" s="56"/>
      <c r="G34" s="101"/>
    </row>
    <row r="35" spans="1:8" ht="19.899999999999999" customHeight="1" x14ac:dyDescent="0.2">
      <c r="A35" s="101"/>
      <c r="B35" s="14"/>
      <c r="C35" s="82" t="s">
        <v>26</v>
      </c>
      <c r="D35" s="11" t="s">
        <v>9</v>
      </c>
      <c r="E35" s="71" t="str">
        <f>IF(ISBLANK(VLOOKUP(C35,PCIR!$C$44:$E$50,3,FALSE)),"--",VLOOKUP(C35,PCIR!$C$44:$E$50,3,FALSE))</f>
        <v>--</v>
      </c>
      <c r="F35" s="55" t="s">
        <v>196</v>
      </c>
      <c r="G35" s="101"/>
    </row>
    <row r="36" spans="1:8" ht="19.899999999999999" customHeight="1" x14ac:dyDescent="0.2">
      <c r="A36" s="101"/>
      <c r="B36" s="14"/>
      <c r="C36" s="82" t="s">
        <v>27</v>
      </c>
      <c r="D36" s="11" t="s">
        <v>9</v>
      </c>
      <c r="E36" s="71" t="str">
        <f>IF(ISBLANK(VLOOKUP(C36,PCIR!$C$44:$E$50,3,FALSE)),"--",VLOOKUP(C36,PCIR!$C$44:$E$50,3,FALSE))</f>
        <v>--</v>
      </c>
      <c r="F36" s="55" t="s">
        <v>196</v>
      </c>
      <c r="G36" s="101"/>
    </row>
    <row r="37" spans="1:8" ht="19.899999999999999" customHeight="1" x14ac:dyDescent="0.2">
      <c r="A37" s="101"/>
      <c r="B37" s="14"/>
      <c r="C37" s="82" t="s">
        <v>30</v>
      </c>
      <c r="D37" s="11" t="s">
        <v>9</v>
      </c>
      <c r="E37" s="71" t="str">
        <f>IF(ISBLANK(VLOOKUP(C37,PCIR!$C$44:$E$50,3,FALSE)),"--",VLOOKUP(C37,PCIR!$C$44:$E$50,3,FALSE))</f>
        <v>--</v>
      </c>
      <c r="F37" s="55" t="s">
        <v>196</v>
      </c>
      <c r="G37" s="101"/>
    </row>
    <row r="38" spans="1:8" ht="19.899999999999999" customHeight="1" x14ac:dyDescent="0.2">
      <c r="A38" s="101"/>
      <c r="B38" s="14"/>
      <c r="C38" s="82" t="s">
        <v>72</v>
      </c>
      <c r="D38" s="11" t="s">
        <v>9</v>
      </c>
      <c r="E38" s="71" t="str">
        <f>IF(ISBLANK(VLOOKUP(C38,PCIR!$C$44:$E$50,3,FALSE)),"--",VLOOKUP(C38,PCIR!$C$44:$E$50,3,FALSE))</f>
        <v>--</v>
      </c>
      <c r="F38" s="55" t="s">
        <v>196</v>
      </c>
      <c r="G38" s="101"/>
    </row>
    <row r="39" spans="1:8" ht="19.899999999999999" customHeight="1" x14ac:dyDescent="0.2">
      <c r="A39" s="101"/>
      <c r="B39" s="14"/>
      <c r="C39" s="82" t="s">
        <v>28</v>
      </c>
      <c r="D39" s="11" t="s">
        <v>9</v>
      </c>
      <c r="E39" s="71" t="str">
        <f>IF(ISBLANK(VLOOKUP(C39,PCIR!$C$44:$E$50,3,FALSE)),"--",VLOOKUP(C39,PCIR!$C$44:$E$50,3,FALSE))</f>
        <v>--</v>
      </c>
      <c r="F39" s="55" t="s">
        <v>196</v>
      </c>
      <c r="G39" s="101"/>
    </row>
    <row r="40" spans="1:8" ht="19.899999999999999" customHeight="1" x14ac:dyDescent="0.2">
      <c r="A40" s="101"/>
      <c r="B40" s="14"/>
      <c r="C40" s="82" t="s">
        <v>145</v>
      </c>
      <c r="D40" s="11" t="s">
        <v>9</v>
      </c>
      <c r="E40" s="71" t="str">
        <f>IF(ISBLANK(VLOOKUP(C40,PCIR!$C$44:$E$50,3,FALSE)),"--",VLOOKUP(C40,PCIR!$C$44:$E$50,3,FALSE))</f>
        <v>--</v>
      </c>
      <c r="F40" s="55" t="s">
        <v>196</v>
      </c>
      <c r="G40" s="101"/>
    </row>
    <row r="41" spans="1:8" ht="19.899999999999999"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19.899999999999999" customHeight="1" x14ac:dyDescent="0.2">
      <c r="A45" s="101"/>
      <c r="B45" s="14"/>
      <c r="C45" s="10" t="s">
        <v>36</v>
      </c>
      <c r="D45" s="11" t="s">
        <v>9</v>
      </c>
      <c r="E45" s="71" t="str">
        <f>IF(ISBLANK(VLOOKUP(C45,PCIR!$C$57:$E$60,3,FALSE)),"--",VLOOKUP(C45,PCIR!$C$57:$E$60,3,FALSE))</f>
        <v>--</v>
      </c>
      <c r="F45" s="55" t="s">
        <v>196</v>
      </c>
      <c r="G45" s="101"/>
    </row>
    <row r="46" spans="1:8" ht="19.899999999999999"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19.899999999999999" customHeight="1" x14ac:dyDescent="0.2">
      <c r="A48" s="101"/>
      <c r="B48" s="14"/>
      <c r="C48" s="10" t="s">
        <v>142</v>
      </c>
      <c r="D48" s="11" t="str">
        <f>VLOOKUP(C48,PCIR!$C$63:$E$66,2,FALSE)</f>
        <v>kW</v>
      </c>
      <c r="E48" s="71" t="str">
        <f>IF(ISBLANK(VLOOKUP(C48,PCIR!$C$63:$E$66,3,FALSE)),"--",VLOOKUP(C48,PCIR!$C$63:$E$66,3,FALSE))</f>
        <v>--</v>
      </c>
      <c r="F48" s="55" t="s">
        <v>196</v>
      </c>
      <c r="G48" s="98"/>
    </row>
    <row r="49" spans="1:16384" ht="19.899999999999999" customHeight="1" x14ac:dyDescent="0.2">
      <c r="A49" s="98"/>
      <c r="B49" s="14"/>
      <c r="C49" s="10" t="s">
        <v>37</v>
      </c>
      <c r="D49" s="11" t="s">
        <v>9</v>
      </c>
      <c r="E49" s="71" t="str">
        <f>IF(ISBLANK(VLOOKUP(C49,PCIR!$C$63:$E$66,3,FALSE)),"--",VLOOKUP(C49,PCIR!$C$63:$E$66,3,FALSE))</f>
        <v>--</v>
      </c>
      <c r="F49" s="55" t="s">
        <v>196</v>
      </c>
      <c r="G49" s="101"/>
    </row>
    <row r="50" spans="1:16384" ht="19.899999999999999" customHeight="1" x14ac:dyDescent="0.2">
      <c r="A50" s="101"/>
      <c r="B50" s="14"/>
      <c r="C50" s="10" t="s">
        <v>38</v>
      </c>
      <c r="D50" s="11" t="s">
        <v>9</v>
      </c>
      <c r="E50" s="71" t="str">
        <f>IF(ISBLANK(VLOOKUP(C50,PCIR!$C$63:$E$66,3,FALSE)),"--",VLOOKUP(C50,PCIR!$C$63:$E$66,3,FALSE))</f>
        <v>--</v>
      </c>
      <c r="F50" s="55" t="s">
        <v>196</v>
      </c>
      <c r="G50" s="101"/>
    </row>
    <row r="51" spans="1:16384" ht="19.899999999999999"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19.899999999999999"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19.899999999999999" customHeight="1" x14ac:dyDescent="0.2">
      <c r="A56" s="101"/>
      <c r="B56" s="14"/>
      <c r="C56" s="94" t="s">
        <v>203</v>
      </c>
      <c r="D56" s="11" t="s">
        <v>136</v>
      </c>
      <c r="E56" s="75"/>
      <c r="F56" s="55" t="s">
        <v>220</v>
      </c>
      <c r="G56" s="101"/>
      <c r="H56" s="21"/>
    </row>
    <row r="57" spans="1:16384" ht="19.899999999999999" customHeight="1" x14ac:dyDescent="0.2">
      <c r="A57" s="101"/>
      <c r="B57" s="14"/>
      <c r="C57" s="94" t="s">
        <v>155</v>
      </c>
      <c r="D57" s="11" t="s">
        <v>49</v>
      </c>
      <c r="E57" s="64"/>
      <c r="F57" s="55" t="s">
        <v>9</v>
      </c>
      <c r="G57" s="101"/>
    </row>
    <row r="58" spans="1:16384" ht="20.100000000000001" customHeight="1" x14ac:dyDescent="0.2">
      <c r="A58" s="101"/>
      <c r="B58" s="19"/>
      <c r="C58" s="94" t="s">
        <v>221</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213</v>
      </c>
      <c r="D60" s="11" t="s">
        <v>9</v>
      </c>
      <c r="E60" s="71" t="str">
        <f>E12</f>
        <v>Atikokan Hydro Inc.</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19.899999999999999" customHeight="1" x14ac:dyDescent="0.2">
      <c r="A65" s="101"/>
      <c r="B65" s="14"/>
      <c r="C65" s="94" t="s">
        <v>222</v>
      </c>
      <c r="D65" s="11" t="s">
        <v>9</v>
      </c>
      <c r="E65" s="64"/>
      <c r="F65" s="55" t="s">
        <v>9</v>
      </c>
      <c r="G65" s="101"/>
      <c r="H65" s="21"/>
    </row>
    <row r="66" spans="1:16384" ht="19.899999999999999" customHeight="1" x14ac:dyDescent="0.2">
      <c r="A66" s="101"/>
      <c r="B66" s="14"/>
      <c r="C66" s="94" t="s">
        <v>89</v>
      </c>
      <c r="D66" s="11" t="s">
        <v>9</v>
      </c>
      <c r="E66" s="64"/>
      <c r="F66" s="55" t="s">
        <v>9</v>
      </c>
      <c r="G66" s="101"/>
    </row>
    <row r="67" spans="1:16384" ht="19.899999999999999" customHeight="1" x14ac:dyDescent="0.2">
      <c r="A67" s="101"/>
      <c r="B67" s="14"/>
      <c r="C67" s="94" t="s">
        <v>157</v>
      </c>
      <c r="D67" s="11" t="s">
        <v>9</v>
      </c>
      <c r="E67" s="64"/>
      <c r="F67" s="55" t="s">
        <v>9</v>
      </c>
      <c r="G67" s="101"/>
    </row>
    <row r="68" spans="1:16384" ht="19.899999999999999"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19.899999999999999" customHeight="1" x14ac:dyDescent="0.2">
      <c r="A70" s="101"/>
      <c r="B70" s="14"/>
      <c r="C70" s="94" t="s">
        <v>90</v>
      </c>
      <c r="D70" s="11" t="s">
        <v>9</v>
      </c>
      <c r="E70" s="64"/>
      <c r="F70" s="55" t="s">
        <v>9</v>
      </c>
      <c r="G70" s="101"/>
    </row>
    <row r="71" spans="1:16384" ht="19.899999999999999" customHeight="1" x14ac:dyDescent="0.2">
      <c r="A71" s="101"/>
      <c r="B71" s="14"/>
      <c r="C71" s="94" t="s">
        <v>159</v>
      </c>
      <c r="D71" s="11" t="s">
        <v>9</v>
      </c>
      <c r="E71" s="64"/>
      <c r="F71" s="55" t="s">
        <v>9</v>
      </c>
      <c r="G71" s="101"/>
    </row>
    <row r="72" spans="1:16384" ht="19.899999999999999" customHeight="1" x14ac:dyDescent="0.2">
      <c r="A72" s="101"/>
      <c r="B72" s="14"/>
      <c r="C72" s="94" t="s">
        <v>91</v>
      </c>
      <c r="D72" s="11" t="s">
        <v>9</v>
      </c>
      <c r="E72" s="64"/>
      <c r="F72" s="55" t="s">
        <v>9</v>
      </c>
      <c r="G72" s="101"/>
    </row>
    <row r="73" spans="1:16384" ht="19.899999999999999"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15" customHeight="1" x14ac:dyDescent="0.2">
      <c r="A79" s="101"/>
      <c r="B79" s="122" t="s">
        <v>223</v>
      </c>
      <c r="C79" s="122"/>
      <c r="D79" s="122"/>
      <c r="E79" s="122"/>
      <c r="F79" s="122"/>
      <c r="G79" s="101"/>
      <c r="H79" s="21"/>
    </row>
    <row r="80" spans="1:16384" ht="194.1" customHeight="1" x14ac:dyDescent="0.2">
      <c r="A80" s="101"/>
      <c r="B80" s="118" t="s">
        <v>242</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245</v>
      </c>
      <c r="D87" s="118"/>
      <c r="E87" s="118"/>
      <c r="F87" s="118"/>
      <c r="G87" s="101"/>
      <c r="H87" s="21"/>
    </row>
    <row r="88" spans="1:8" ht="40.9" customHeight="1" x14ac:dyDescent="0.2">
      <c r="A88" s="101"/>
      <c r="B88" s="23"/>
      <c r="C88" s="12" t="s">
        <v>224</v>
      </c>
      <c r="D88" s="13" t="s">
        <v>136</v>
      </c>
      <c r="E88" s="75"/>
      <c r="F88" s="107" t="s">
        <v>243</v>
      </c>
      <c r="G88" s="101"/>
    </row>
    <row r="89" spans="1:8" ht="20.100000000000001" customHeight="1" x14ac:dyDescent="0.2">
      <c r="A89" s="101"/>
      <c r="B89" s="14"/>
      <c r="C89" s="12" t="s">
        <v>225</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226</v>
      </c>
      <c r="D102" s="11"/>
      <c r="E102" s="52"/>
      <c r="F102" s="57"/>
      <c r="G102" s="101"/>
    </row>
    <row r="103" spans="1:16384" ht="20.100000000000001" customHeight="1" x14ac:dyDescent="0.2">
      <c r="A103" s="101"/>
      <c r="B103" s="23"/>
      <c r="C103" s="104" t="s">
        <v>227</v>
      </c>
      <c r="D103" s="77" t="s">
        <v>4</v>
      </c>
      <c r="F103" s="55" t="s">
        <v>9</v>
      </c>
      <c r="G103" s="101"/>
    </row>
    <row r="104" spans="1:16384" ht="20.100000000000001" customHeight="1" x14ac:dyDescent="0.2">
      <c r="A104" s="101"/>
      <c r="B104" s="14"/>
      <c r="C104" s="104" t="s">
        <v>228</v>
      </c>
      <c r="D104" s="77" t="s">
        <v>4</v>
      </c>
      <c r="F104" s="55" t="s">
        <v>9</v>
      </c>
      <c r="G104" s="101"/>
    </row>
    <row r="105" spans="1:16384" ht="20.100000000000001" customHeight="1" x14ac:dyDescent="0.2">
      <c r="A105" s="101"/>
      <c r="B105" s="14"/>
      <c r="C105" s="97" t="s">
        <v>229</v>
      </c>
      <c r="D105" s="78" t="s">
        <v>4</v>
      </c>
      <c r="F105" s="55" t="s">
        <v>9</v>
      </c>
      <c r="G105" s="101"/>
    </row>
    <row r="106" spans="1:16384" ht="19.5" customHeight="1" x14ac:dyDescent="0.2">
      <c r="A106" s="101"/>
      <c r="B106" s="17">
        <v>5.0599999999999996</v>
      </c>
      <c r="C106" s="93" t="s">
        <v>230</v>
      </c>
      <c r="D106" s="11"/>
      <c r="E106" s="52"/>
      <c r="F106" s="57"/>
      <c r="G106" s="101"/>
    </row>
    <row r="107" spans="1:16384" ht="88.9" customHeight="1" x14ac:dyDescent="0.2">
      <c r="A107" s="101"/>
      <c r="B107" s="23"/>
      <c r="C107" s="10" t="s">
        <v>85</v>
      </c>
      <c r="D107" s="110" t="s">
        <v>136</v>
      </c>
      <c r="E107" s="67"/>
      <c r="F107" s="55" t="s">
        <v>231</v>
      </c>
      <c r="G107" s="101"/>
      <c r="H107" s="21"/>
    </row>
    <row r="108" spans="1:16384" ht="88.9" customHeight="1" x14ac:dyDescent="0.2">
      <c r="A108" s="101"/>
      <c r="B108" s="19"/>
      <c r="C108" s="12" t="s">
        <v>84</v>
      </c>
      <c r="D108" s="13" t="s">
        <v>136</v>
      </c>
      <c r="E108" s="68"/>
      <c r="F108" s="55" t="s">
        <v>231</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232</v>
      </c>
      <c r="D111" s="11"/>
      <c r="E111" s="16"/>
      <c r="F111" s="15"/>
      <c r="G111" s="101"/>
    </row>
    <row r="112" spans="1:16384" ht="41.65" customHeight="1" x14ac:dyDescent="0.2">
      <c r="A112" s="101"/>
      <c r="B112" s="23"/>
      <c r="C112" s="123" t="s">
        <v>244</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233</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234</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237</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236</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238</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234</v>
      </c>
      <c r="B25" s="62"/>
      <c r="C25" s="62"/>
      <c r="D25" s="62" t="s">
        <v>234</v>
      </c>
      <c r="E25" s="62"/>
      <c r="F25" s="62"/>
      <c r="G25" s="62" t="s">
        <v>234</v>
      </c>
      <c r="H25" s="62"/>
      <c r="I25" s="62" t="s">
        <v>234</v>
      </c>
      <c r="J25" s="62"/>
      <c r="K25" s="62"/>
      <c r="L25" s="62"/>
      <c r="M25" s="62"/>
      <c r="N25" s="62"/>
      <c r="O25" s="62"/>
      <c r="P25" s="62"/>
      <c r="Q25" s="62" t="s">
        <v>60</v>
      </c>
      <c r="R25" s="62"/>
      <c r="S25" s="62"/>
      <c r="T25" s="62"/>
      <c r="U25" s="62"/>
      <c r="V25" s="62"/>
      <c r="W25" s="62"/>
      <c r="X25" s="62"/>
      <c r="Y25" s="62"/>
    </row>
    <row r="26" spans="1:25" x14ac:dyDescent="0.2">
      <c r="A26" s="62" t="s">
        <v>235</v>
      </c>
      <c r="B26" s="62"/>
      <c r="C26" s="62"/>
      <c r="D26" s="62" t="s">
        <v>123</v>
      </c>
      <c r="E26" s="62"/>
      <c r="F26" s="62"/>
      <c r="G26" s="62" t="s">
        <v>111</v>
      </c>
      <c r="H26" s="62"/>
      <c r="I26" s="62" t="s">
        <v>208</v>
      </c>
      <c r="J26" s="62"/>
      <c r="K26" s="62"/>
      <c r="L26" s="62"/>
      <c r="M26" s="62"/>
      <c r="N26" s="62"/>
      <c r="O26" s="62"/>
      <c r="P26" s="62"/>
      <c r="Q26" s="62" t="s">
        <v>234</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239</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240</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234</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241</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pany xmlns="9952ea5a-f3d3-4cdf-8a6e-29709d8a4404">
      <Value>Other</Value>
    </Company>
    <TaxCatchAll xmlns="d92bea0e-f212-4a52-b974-5d1f4fc23126" xsi:nil="true"/>
    <Status0 xmlns="9952ea5a-f3d3-4cdf-8a6e-29709d8a4404" xsi:nil="true"/>
    <AssignedTo0 xmlns="9952ea5a-f3d3-4cdf-8a6e-29709d8a4404">
      <UserInfo>
        <DisplayName/>
        <AccountId xsi:nil="true"/>
        <AccountType/>
      </UserInfo>
    </AssignedTo0>
    <Regulation xmlns="9952ea5a-f3d3-4cdf-8a6e-29709d8a4404" xsi:nil="true"/>
    <ActionItem xmlns="9952ea5a-f3d3-4cdf-8a6e-29709d8a4404" xsi:nil="true"/>
    <lcf76f155ced4ddcb4097134ff3c332f xmlns="9952ea5a-f3d3-4cdf-8a6e-29709d8a4404">
      <Terms xmlns="http://schemas.microsoft.com/office/infopath/2007/PartnerControls"/>
    </lcf76f155ced4ddcb4097134ff3c332f>
    <Assignedto xmlns="9952ea5a-f3d3-4cdf-8a6e-29709d8a4404">
      <UserInfo>
        <DisplayName/>
        <AccountId xsi:nil="true"/>
        <AccountType/>
      </UserInfo>
    </Assignedto>
    <Date xmlns="9952ea5a-f3d3-4cdf-8a6e-29709d8a4404" xsi:nil="true"/>
    <DueDate xmlns="9952ea5a-f3d3-4cdf-8a6e-29709d8a4404" xsi:nil="true"/>
    <Summary xmlns="9952ea5a-f3d3-4cdf-8a6e-29709d8a4404" xsi:nil="true"/>
    <Note xmlns="9952ea5a-f3d3-4cdf-8a6e-29709d8a4404" xsi:nil="true"/>
    <CaseNumber xmlns="9952ea5a-f3d3-4cdf-8a6e-29709d8a4404" xsi:nil="true"/>
    <Status xmlns="9952ea5a-f3d3-4cdf-8a6e-29709d8a4404" xsi:nil="true"/>
    <LastUpdatedOn xmlns="9952ea5a-f3d3-4cdf-8a6e-29709d8a4404" xsi:nil="true"/>
    <DateReceived xmlns="9952ea5a-f3d3-4cdf-8a6e-29709d8a44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A40E2813A37FF4FA9F8286C302BE7CB" ma:contentTypeVersion="39" ma:contentTypeDescription="Create a new document." ma:contentTypeScope="" ma:versionID="764ccebffda3f99d42f2531a84878f32">
  <xsd:schema xmlns:xsd="http://www.w3.org/2001/XMLSchema" xmlns:xs="http://www.w3.org/2001/XMLSchema" xmlns:p="http://schemas.microsoft.com/office/2006/metadata/properties" xmlns:ns2="9952ea5a-f3d3-4cdf-8a6e-29709d8a4404" xmlns:ns3="d92bea0e-f212-4a52-b974-5d1f4fc23126" targetNamespace="http://schemas.microsoft.com/office/2006/metadata/properties" ma:root="true" ma:fieldsID="efd039b377174c7f0519cb5c6e775c29" ns2:_="" ns3:_="">
    <xsd:import namespace="9952ea5a-f3d3-4cdf-8a6e-29709d8a4404"/>
    <xsd:import namespace="d92bea0e-f212-4a52-b974-5d1f4fc2312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Regulation" minOccurs="0"/>
                <xsd:element ref="ns2:Summary" minOccurs="0"/>
                <xsd:element ref="ns2:Status" minOccurs="0"/>
                <xsd:element ref="ns2:Assignedto" minOccurs="0"/>
                <xsd:element ref="ns2:AssignedTo0"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LastUpdatedOn" minOccurs="0"/>
                <xsd:element ref="ns2:ActionItem" minOccurs="0"/>
                <xsd:element ref="ns2:DueDate" minOccurs="0"/>
                <xsd:element ref="ns2:DateReceived" minOccurs="0"/>
                <xsd:element ref="ns2:Company" minOccurs="0"/>
                <xsd:element ref="ns2:Status0" minOccurs="0"/>
                <xsd:element ref="ns2:MediaLengthInSeconds" minOccurs="0"/>
                <xsd:element ref="ns2:Note" minOccurs="0"/>
                <xsd:element ref="ns2:CaseNumber" minOccurs="0"/>
                <xsd:element ref="ns2:MediaServiceLocation" minOccurs="0"/>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52ea5a-f3d3-4cdf-8a6e-29709d8a44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Regulation" ma:index="12" nillable="true" ma:displayName="Last updated" ma:format="Dropdown" ma:internalName="Regulation">
      <xsd:complexType>
        <xsd:complexContent>
          <xsd:extension base="dms:MultiChoiceFillIn">
            <xsd:sequence>
              <xsd:element name="Value" maxOccurs="unbounded" minOccurs="0" nillable="true">
                <xsd:simpleType>
                  <xsd:union memberTypes="dms:Text">
                    <xsd:simpleType>
                      <xsd:restriction base="dms:Choice">
                        <xsd:enumeration value="Load Customer Connections"/>
                        <xsd:enumeration value="DER connections"/>
                        <xsd:enumeration value="ARC"/>
                        <xsd:enumeration value="Reliability or PQ"/>
                        <xsd:enumeration value="Billing Issues"/>
                        <xsd:enumeration value="Other"/>
                      </xsd:restriction>
                    </xsd:simpleType>
                  </xsd:union>
                </xsd:simpleType>
              </xsd:element>
            </xsd:sequence>
          </xsd:extension>
        </xsd:complexContent>
      </xsd:complexType>
    </xsd:element>
    <xsd:element name="Summary" ma:index="13" nillable="true" ma:displayName="Summary of the Case" ma:format="Dropdown" ma:internalName="Summary">
      <xsd:simpleType>
        <xsd:restriction base="dms:Note"/>
      </xsd:simpleType>
    </xsd:element>
    <xsd:element name="Status" ma:index="14" nillable="true" ma:displayName="To-Do" ma:format="Dropdown" ma:internalName="Status">
      <xsd:simpleType>
        <xsd:union memberTypes="dms:Text">
          <xsd:simpleType>
            <xsd:restriction base="dms:Choice">
              <xsd:enumeration value="Open"/>
              <xsd:enumeration value="Closed"/>
              <xsd:enumeration value="Manager Review"/>
              <xsd:enumeration value="VP Review"/>
              <xsd:enumeration value="Waiting on Response"/>
            </xsd:restriction>
          </xsd:simpleType>
        </xsd:union>
      </xsd:simpleType>
    </xsd:element>
    <xsd:element name="Assignedto" ma:index="15" nillable="true" ma:displayName="Assigned to" ma:format="Dropdown" ma:list="UserInfo" ma:SharePointGroup="0"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ssignedTo0" ma:index="16" nillable="true" ma:displayName="Assigned To" ma:format="Dropdown" ma:list="UserInfo" ma:SharePointGroup="0" ma:internalName="AssignedTo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astUpdatedOn" ma:index="24" nillable="true" ma:displayName="Last Updated On" ma:format="DateOnly" ma:internalName="LastUpdatedOn">
      <xsd:simpleType>
        <xsd:restriction base="dms:DateTime"/>
      </xsd:simpleType>
    </xsd:element>
    <xsd:element name="ActionItem" ma:index="25" nillable="true" ma:displayName="Action Item" ma:format="Dropdown" ma:internalName="ActionItem">
      <xsd:simpleType>
        <xsd:restriction base="dms:Text">
          <xsd:maxLength value="255"/>
        </xsd:restriction>
      </xsd:simpleType>
    </xsd:element>
    <xsd:element name="DueDate" ma:index="26" nillable="true" ma:displayName="Due Date" ma:format="DateOnly" ma:indexed="true" ma:internalName="DueDate">
      <xsd:simpleType>
        <xsd:restriction base="dms:DateTime"/>
      </xsd:simpleType>
    </xsd:element>
    <xsd:element name="DateReceived" ma:index="27" nillable="true" ma:displayName="Date Received " ma:format="DateOnly" ma:internalName="DateReceived">
      <xsd:simpleType>
        <xsd:restriction base="dms:DateTime"/>
      </xsd:simpleType>
    </xsd:element>
    <xsd:element name="Company" ma:index="29" nillable="true" ma:displayName="Company" ma:default="Other" ma:format="Dropdown" ma:internalName="Company">
      <xsd:complexType>
        <xsd:complexContent>
          <xsd:extension base="dms:MultiChoice">
            <xsd:sequence>
              <xsd:element name="Value" maxOccurs="unbounded" minOccurs="0" nillable="true">
                <xsd:simpleType>
                  <xsd:restriction base="dms:Choice">
                    <xsd:enumeration value="Alectra Utilities Corporation"/>
                    <xsd:enumeration value="Algoma Power Inc."/>
                    <xsd:enumeration value="Atikokan Hydro Inc."/>
                    <xsd:enumeration value="Bluewater Power Distribution Corporation"/>
                    <xsd:enumeration value="Burlington Hydro Inc."/>
                    <xsd:enumeration value="Canadian Niagara Power Inc."/>
                    <xsd:enumeration value="Centre Wellington Hydro Ltd."/>
                    <xsd:enumeration value="Chapleau Public Utilities Corporation"/>
                    <xsd:enumeration value="Cooperative Hydro Embrun Inc."/>
                    <xsd:enumeration value="E.L.K. Energy Inc."/>
                    <xsd:enumeration value="ENWIN Utilities Ltd."/>
                    <xsd:enumeration value="EPCOR Electricity Distribution Ontario Inc."/>
                    <xsd:enumeration value="ERTH Power Corporation"/>
                    <xsd:enumeration value="Elexicon Energy Inc."/>
                    <xsd:enumeration value="Enova Power Corp."/>
                    <xsd:enumeration value="Entegrus Powerlines Inc."/>
                    <xsd:enumeration value="Essex Powerlines Corporation"/>
                    <xsd:enumeration value="Festival Hydro Inc."/>
                    <xsd:enumeration value="Fort Frances Power Corporation"/>
                    <xsd:enumeration value="GrandBridge Energy Inc."/>
                    <xsd:enumeration value="Greater Sudbury Hydro Inc."/>
                    <xsd:enumeration value="Grimsby Power Incorporated"/>
                    <xsd:enumeration value="Halton Hills Hydro Inc."/>
                    <xsd:enumeration value="Hearst Power Distribution Company Limited"/>
                    <xsd:enumeration value="Hydro 2000 Inc."/>
                    <xsd:enumeration value="Hydro Hawkesbury Inc."/>
                    <xsd:enumeration value="Hydro One Networks Inc."/>
                    <xsd:enumeration value="Hydro Ottawa Limited"/>
                    <xsd:enumeration value="InnPower Corporation"/>
                    <xsd:enumeration value="Kingston Hydro Corporation"/>
                    <xsd:enumeration value="Lakefront Utilities Inc."/>
                    <xsd:enumeration value="Lakeland Power Distribution Ltd."/>
                    <xsd:enumeration value="London Hydro Inc."/>
                    <xsd:enumeration value="Milton Hydro Distribution Inc."/>
                    <xsd:enumeration value="Newmarket-Tay Power Distribution Ltd."/>
                    <xsd:enumeration value="Niagara Peninsula Energy Inc."/>
                    <xsd:enumeration value="Niagara-on-the-Lake Hydro Inc."/>
                    <xsd:enumeration value="North Bay Hydro Distribution Limited"/>
                    <xsd:enumeration value="Northern Ontario Wires Inc."/>
                    <xsd:enumeration value="Oakville Hydro Electricity Distribution Inc."/>
                    <xsd:enumeration value="Orangeville Hydro Limited"/>
                    <xsd:enumeration value="Oshawa PUC Networks Inc."/>
                    <xsd:enumeration value="Ottawa River Power Corporation"/>
                    <xsd:enumeration value="PUC Distribution Inc."/>
                    <xsd:enumeration value="Renfrew Hydro Inc."/>
                    <xsd:enumeration value="Rideau St. Lawrence Distribution Inc."/>
                    <xsd:enumeration value="Sioux Lookout Hydro Inc."/>
                    <xsd:enumeration value="Synergy North Corporation"/>
                    <xsd:enumeration value="Tillsonburg Hydro Inc."/>
                    <xsd:enumeration value="Toronto Hydro-Electric System Limited"/>
                    <xsd:enumeration value="Wasaga Distribution Inc."/>
                    <xsd:enumeration value="Welland Hydro-Electric System Corp."/>
                    <xsd:enumeration value="Wellington North Power Inc."/>
                    <xsd:enumeration value="Westario Power Inc."/>
                    <xsd:enumeration value="Other"/>
                  </xsd:restriction>
                </xsd:simpleType>
              </xsd:element>
            </xsd:sequence>
          </xsd:extension>
        </xsd:complexContent>
      </xsd:complexType>
    </xsd:element>
    <xsd:element name="Status0" ma:index="30" nillable="true" ma:displayName="Status" ma:format="Dropdown" ma:internalName="Status0">
      <xsd:simpleType>
        <xsd:union memberTypes="dms:Text">
          <xsd:simpleType>
            <xsd:restriction base="dms:Choice">
              <xsd:enumeration value="Open"/>
              <xsd:enumeration value="For Discussion"/>
              <xsd:enumeration value="Awaiting Response"/>
              <xsd:enumeration value="Helen Review"/>
              <xsd:enumeration value="Ceiran Review"/>
              <xsd:enumeration value="Closed"/>
              <xsd:enumeration value="On Hold"/>
            </xsd:restriction>
          </xsd:simpleType>
        </xsd:union>
      </xsd:simpleType>
    </xsd:element>
    <xsd:element name="MediaLengthInSeconds" ma:index="31" nillable="true" ma:displayName="MediaLengthInSeconds" ma:hidden="true" ma:internalName="MediaLengthInSeconds" ma:readOnly="true">
      <xsd:simpleType>
        <xsd:restriction base="dms:Unknown"/>
      </xsd:simpleType>
    </xsd:element>
    <xsd:element name="Note" ma:index="32" nillable="true" ma:displayName="Updates, Current Issues" ma:description="Updates, current issues, etc." ma:format="Dropdown" ma:internalName="Note">
      <xsd:simpleType>
        <xsd:restriction base="dms:Text">
          <xsd:maxLength value="255"/>
        </xsd:restriction>
      </xsd:simpleType>
    </xsd:element>
    <xsd:element name="CaseNumber" ma:index="33" nillable="true" ma:displayName="Case Number" ma:format="Dropdown" ma:internalName="CaseNumber">
      <xsd:simpleType>
        <xsd:restriction base="dms:Text">
          <xsd:maxLength value="255"/>
        </xsd:restriction>
      </xsd:simpleType>
    </xsd:element>
    <xsd:element name="MediaServiceLocation" ma:index="34" nillable="true" ma:displayName="Location" ma:indexed="true" ma:internalName="MediaServiceLocation" ma:readOnly="true">
      <xsd:simpleType>
        <xsd:restriction base="dms:Text"/>
      </xsd:simpleType>
    </xsd:element>
    <xsd:element name="Date" ma:index="35" nillable="true" ma:displayName="Date" ma:format="DateTime" ma:internalNam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92bea0e-f212-4a52-b974-5d1f4fc23126"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4b4db2a-f835-4b37-99e7-7a7527406d67}" ma:internalName="TaxCatchAll" ma:showField="CatchAllData" ma:web="d92bea0e-f212-4a52-b974-5d1f4fc2312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758593-7054-4E79-8CB6-DD58F19DAA4D}">
  <ds:schemaRefs>
    <ds:schemaRef ds:uri="http://schemas.microsoft.com/office/2006/metadata/properties"/>
    <ds:schemaRef ds:uri="http://schemas.microsoft.com/office/infopath/2007/PartnerControls"/>
    <ds:schemaRef ds:uri="9952ea5a-f3d3-4cdf-8a6e-29709d8a4404"/>
    <ds:schemaRef ds:uri="d92bea0e-f212-4a52-b974-5d1f4fc23126"/>
  </ds:schemaRefs>
</ds:datastoreItem>
</file>

<file path=customXml/itemProps2.xml><?xml version="1.0" encoding="utf-8"?>
<ds:datastoreItem xmlns:ds="http://schemas.openxmlformats.org/officeDocument/2006/customXml" ds:itemID="{D35E29E7-4092-445D-9B15-C5D0B98108F2}">
  <ds:schemaRefs>
    <ds:schemaRef ds:uri="http://schemas.microsoft.com/sharepoint/v3/contenttype/forms"/>
  </ds:schemaRefs>
</ds:datastoreItem>
</file>

<file path=customXml/itemProps3.xml><?xml version="1.0" encoding="utf-8"?>
<ds:datastoreItem xmlns:ds="http://schemas.openxmlformats.org/officeDocument/2006/customXml" ds:itemID="{8DA4190A-32E1-4F32-8DF2-8C6E4E70F5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52ea5a-f3d3-4cdf-8a6e-29709d8a4404"/>
    <ds:schemaRef ds:uri="d92bea0e-f212-4a52-b974-5d1f4fc231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2026-04-30T14:47:25Z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0x010100EA40E2813A37FF4FA9F8286C302BE7CB</vt:lpwstr>
  </property>
  <property fmtid="{D5CDD505-2E9C-101B-9397-08002B2CF9AE}" pid="3" name="MediaServiceImageTags">
    <vt:lpwstr/>
  </property>
</Properties>
</file>